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ль 24\"/>
    </mc:Choice>
  </mc:AlternateContent>
  <bookViews>
    <workbookView xWindow="0" yWindow="0" windowWidth="17835" windowHeight="9840"/>
  </bookViews>
  <sheets>
    <sheet name="менее 670 кВт" sheetId="1" r:id="rId1"/>
    <sheet name="1.3" sheetId="3" state="hidden" r:id="rId2"/>
    <sheet name="1.4" sheetId="4" state="hidden" r:id="rId3"/>
    <sheet name="1цк.потери" sheetId="5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B13" i="5" s="1"/>
  <c r="C13" i="5"/>
  <c r="B12" i="5"/>
  <c r="B43" i="4"/>
  <c r="I30" i="4"/>
  <c r="B22" i="4"/>
  <c r="B43" i="3"/>
  <c r="I30" i="3"/>
  <c r="B22" i="3"/>
  <c r="F3" i="3"/>
  <c r="F3" i="4" s="1"/>
  <c r="E3" i="3"/>
  <c r="E3" i="4" s="1"/>
</calcChain>
</file>

<file path=xl/sharedStrings.xml><?xml version="1.0" encoding="utf-8"?>
<sst xmlns="http://schemas.openxmlformats.org/spreadsheetml/2006/main" count="239" uniqueCount="79">
  <si>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</si>
  <si>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</si>
  <si>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</si>
  <si>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</si>
  <si>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</si>
  <si>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</si>
  <si>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</si>
  <si>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</si>
  <si>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</si>
  <si>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</si>
  <si>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</si>
  <si>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</si>
  <si>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</si>
  <si>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</si>
  <si>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</si>
  <si>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</si>
  <si>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</si>
  <si>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</si>
  <si>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</si>
  <si>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</si>
  <si>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</si>
  <si>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</si>
  <si>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</si>
  <si>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</si>
  <si>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</si>
  <si>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</si>
  <si>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</si>
  <si>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</si>
  <si>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</si>
  <si>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</si>
  <si>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</si>
  <si>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</si>
  <si>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</si>
  <si>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</si>
  <si>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</si>
  <si>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</si>
  <si>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</si>
  <si>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</si>
  <si>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</si>
  <si>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</si>
  <si>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</si>
  <si>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</si>
  <si>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</si>
  <si>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</si>
  <si>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</si>
  <si>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</si>
  <si>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</si>
  <si>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</si>
  <si>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</si>
  <si>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</si>
  <si>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</si>
  <si>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</si>
  <si>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</si>
  <si>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</si>
  <si>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</si>
  <si>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</si>
  <si>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</si>
  <si>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</si>
  <si>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</si>
  <si>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</si>
  <si>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</si>
  <si>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</si>
  <si>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</si>
  <si>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</si>
  <si>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</si>
  <si>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</si>
  <si>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</si>
  <si>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июле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</si>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</sst>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"/>
    <numFmt numFmtId="171" formatCode="0.000000"/>
    <numFmt numFmtId="172" formatCode="_-* #,##0.0_р_._-;\-* #,##0.0_р_._-;_-* &quot;-&quot;??_р_._-;_-@_-"/>
    <numFmt numFmtId="173" formatCode="_-* #,##0.000_р_._-;\-* #,##0.000_р_._-;_-* &quot;-&quot;??_р_._-;_-@_-"/>
    <numFmt numFmtId="174" formatCode="0.00000000"/>
    <numFmt numFmtId="175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70" fontId="0" fillId="0" borderId="0" xfId="0" applyNumberFormat="1" applyFill="1"/>
    <xf numFmtId="17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70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70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1" fontId="0" fillId="0" borderId="0" xfId="0" applyNumberFormat="1" applyFill="1"/>
    <xf numFmtId="172" fontId="1" fillId="0" borderId="0" xfId="1" applyNumberFormat="1" applyFont="1" applyFill="1"/>
    <xf numFmtId="173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4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5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51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1"/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14.25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4.25" x14ac:dyDescent="0.2">
      <c r="A3" s="3" t="s">
        <v>1</v>
      </c>
      <c r="B3" s="3"/>
      <c r="C3" s="3"/>
      <c r="D3" s="3"/>
      <c r="E3" s="4" t="s">
        <v>67</v>
      </c>
      <c r="F3" s="5" t="s">
        <v>68</v>
      </c>
    </row>
    <row r="4" spans="1:15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14.25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x14ac:dyDescent="0.2">
      <c r="A10" s="19" t="s">
        <v>14</v>
      </c>
      <c r="B10" s="20"/>
      <c r="C10" s="9">
        <v>6328.29</v>
      </c>
      <c r="D10" s="9"/>
      <c r="E10" s="9">
        <v>8033.91</v>
      </c>
      <c r="F10" s="9"/>
      <c r="G10" s="9">
        <v>8539.8700000000008</v>
      </c>
      <c r="H10" s="9"/>
      <c r="I10" s="9">
        <v>9743.44</v>
      </c>
      <c r="J10" s="9"/>
      <c r="K10" s="21">
        <v>3983.03</v>
      </c>
    </row>
    <row r="11" spans="1:15" x14ac:dyDescent="0.2">
      <c r="D11" s="22"/>
      <c r="E11" s="22"/>
      <c r="F11" s="22"/>
      <c r="G11" s="22"/>
    </row>
    <row r="12" spans="1:15" x14ac:dyDescent="0.2">
      <c r="A12" s="2" t="s">
        <v>15</v>
      </c>
      <c r="J12" s="22"/>
    </row>
    <row r="13" spans="1:15" x14ac:dyDescent="0.2">
      <c r="A13" s="2" t="s">
        <v>16</v>
      </c>
      <c r="D13" s="24">
        <v>3107.76</v>
      </c>
      <c r="J13" s="22"/>
    </row>
    <row r="14" spans="1:15" x14ac:dyDescent="0.2">
      <c r="A14" s="2" t="s">
        <v>17</v>
      </c>
    </row>
    <row r="15" spans="1:15" ht="25.5" x14ac:dyDescent="0.2">
      <c r="A15" s="26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8"/>
      <c r="M15" s="26"/>
      <c r="N15" s="26"/>
      <c r="O15" s="26"/>
    </row>
    <row r="16" spans="1:15" x14ac:dyDescent="0.2">
      <c r="A16" s="2" t="s">
        <v>19</v>
      </c>
      <c r="B16" s="29"/>
      <c r="F16" s="30">
        <v>1849.48</v>
      </c>
      <c r="K16" s="22"/>
      <c r="L16" s="22"/>
    </row>
    <row r="17" spans="1:17" x14ac:dyDescent="0.2">
      <c r="A17" s="2" t="s">
        <v>20</v>
      </c>
      <c r="B17" s="29"/>
      <c r="E17" s="30">
        <v>767718.58</v>
      </c>
      <c r="H17" s="31"/>
      <c r="K17" s="22"/>
      <c r="L17" s="22"/>
      <c r="M17" s="22"/>
      <c r="Q17" s="22"/>
    </row>
    <row r="18" spans="1:17" x14ac:dyDescent="0.2">
      <c r="A18" s="2" t="s">
        <v>21</v>
      </c>
      <c r="H18" s="32">
        <v>1.6389880000000001E-3</v>
      </c>
      <c r="K18" s="33"/>
      <c r="L18" s="33"/>
      <c r="M18" s="22"/>
      <c r="Q18" s="22"/>
    </row>
    <row r="19" spans="1:17" x14ac:dyDescent="0.2">
      <c r="A19" s="2" t="s">
        <v>22</v>
      </c>
      <c r="F19" s="34">
        <v>377.26499999999999</v>
      </c>
      <c r="K19" s="22"/>
      <c r="Q19" s="22"/>
    </row>
    <row r="20" spans="1:17" x14ac:dyDescent="0.2">
      <c r="A20" s="2" t="s">
        <v>23</v>
      </c>
      <c r="J20" s="35" t="s">
        <v>24</v>
      </c>
      <c r="K20" s="23"/>
      <c r="M20" s="22"/>
    </row>
    <row r="21" spans="1:17" x14ac:dyDescent="0.2">
      <c r="A21" s="2" t="s">
        <v>25</v>
      </c>
      <c r="K21" s="22"/>
      <c r="L21" s="22"/>
      <c r="M21" s="22"/>
      <c r="O21" s="29"/>
    </row>
    <row r="22" spans="1:17" x14ac:dyDescent="0.2">
      <c r="A22" s="2" t="s">
        <v>26</v>
      </c>
      <c r="B22" s="36">
        <v>103.85599999999999</v>
      </c>
      <c r="D22" s="33"/>
      <c r="K22" s="22"/>
      <c r="L22" s="37"/>
      <c r="O22" s="29"/>
    </row>
    <row r="23" spans="1:17" x14ac:dyDescent="0.2">
      <c r="A23" s="2" t="s">
        <v>27</v>
      </c>
      <c r="J23" s="22"/>
      <c r="K23" s="22"/>
      <c r="N23" s="22"/>
    </row>
    <row r="24" spans="1:17" x14ac:dyDescent="0.2">
      <c r="A24" s="2" t="s">
        <v>28</v>
      </c>
      <c r="B24" s="36">
        <v>3.0000000000000001E-3</v>
      </c>
      <c r="J24" s="22"/>
      <c r="K24" s="23"/>
    </row>
    <row r="25" spans="1:17" x14ac:dyDescent="0.2">
      <c r="A25" s="2" t="s">
        <v>29</v>
      </c>
      <c r="B25" s="38">
        <v>71.227999999999994</v>
      </c>
      <c r="K25" s="22"/>
      <c r="O25" s="22"/>
      <c r="P25" s="22"/>
    </row>
    <row r="26" spans="1:17" x14ac:dyDescent="0.2">
      <c r="A26" s="2" t="s">
        <v>30</v>
      </c>
      <c r="B26" s="38">
        <v>28.870999999999999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3.754</v>
      </c>
      <c r="P28" s="40"/>
    </row>
    <row r="29" spans="1:17" x14ac:dyDescent="0.2">
      <c r="A29" s="2" t="s">
        <v>33</v>
      </c>
      <c r="G29" s="36">
        <v>108.334</v>
      </c>
    </row>
    <row r="30" spans="1:17" x14ac:dyDescent="0.2">
      <c r="A30" s="2" t="s">
        <v>34</v>
      </c>
      <c r="I30" s="36">
        <v>30.201999999999998</v>
      </c>
      <c r="K30" s="22"/>
      <c r="L30" s="29"/>
    </row>
    <row r="31" spans="1:17" x14ac:dyDescent="0.2">
      <c r="A31" s="2" t="s">
        <v>27</v>
      </c>
      <c r="E31" s="33"/>
      <c r="F31" s="33"/>
      <c r="K31" s="22"/>
    </row>
    <row r="32" spans="1:17" x14ac:dyDescent="0.2">
      <c r="A32" s="2" t="s">
        <v>35</v>
      </c>
      <c r="B32" s="36"/>
      <c r="C32" s="33"/>
      <c r="D32" s="33"/>
      <c r="E32" s="33"/>
      <c r="F32" s="33"/>
      <c r="G32" s="33"/>
    </row>
    <row r="33" spans="1:15" x14ac:dyDescent="0.2">
      <c r="A33" s="2" t="s">
        <v>36</v>
      </c>
      <c r="B33" s="38">
        <v>0.47799999999999998</v>
      </c>
      <c r="C33" s="41"/>
      <c r="D33" s="41"/>
      <c r="E33" s="41"/>
      <c r="F33" s="41"/>
      <c r="G33" s="41"/>
      <c r="H33" s="40"/>
    </row>
    <row r="34" spans="1:15" x14ac:dyDescent="0.2">
      <c r="A34" s="2" t="s">
        <v>37</v>
      </c>
      <c r="B34" s="38">
        <v>0.78800000000000003</v>
      </c>
      <c r="C34" s="41"/>
      <c r="D34" s="41"/>
      <c r="E34" s="41"/>
      <c r="F34" s="41"/>
      <c r="G34" s="41"/>
      <c r="H34" s="40"/>
      <c r="I34" s="22"/>
      <c r="J34" s="42"/>
      <c r="K34" s="22"/>
    </row>
    <row r="35" spans="1:15" x14ac:dyDescent="0.2">
      <c r="A35" s="2" t="s">
        <v>38</v>
      </c>
      <c r="B35" s="38">
        <v>0.27800000000000002</v>
      </c>
      <c r="C35" s="41"/>
      <c r="D35" s="41"/>
      <c r="E35" s="41"/>
      <c r="F35" s="41"/>
      <c r="G35" s="41"/>
      <c r="H35" s="40"/>
      <c r="I35" s="22"/>
      <c r="J35" s="42"/>
    </row>
    <row r="36" spans="1:15" x14ac:dyDescent="0.2">
      <c r="A36" s="2" t="s">
        <v>39</v>
      </c>
      <c r="H36" s="40"/>
      <c r="J36" s="42"/>
    </row>
    <row r="37" spans="1:15" x14ac:dyDescent="0.2">
      <c r="A37" s="2" t="s">
        <v>36</v>
      </c>
      <c r="B37" s="38">
        <v>28.657999999999998</v>
      </c>
      <c r="H37" s="40"/>
      <c r="J37" s="42"/>
    </row>
    <row r="38" spans="1:15" x14ac:dyDescent="0.2">
      <c r="A38" s="2" t="s">
        <v>38</v>
      </c>
      <c r="B38" s="38">
        <v>0</v>
      </c>
      <c r="C38" s="41"/>
      <c r="D38" s="41"/>
      <c r="E38" s="41"/>
      <c r="F38" s="41"/>
      <c r="G38" s="41"/>
      <c r="J38" s="43"/>
    </row>
    <row r="39" spans="1:15" x14ac:dyDescent="0.2">
      <c r="A39" s="2" t="s">
        <v>40</v>
      </c>
      <c r="G39" s="36">
        <v>233522.80300000001</v>
      </c>
      <c r="I39" s="29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0.36699999999999999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v>65096.625999999989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30.202000000000002</v>
      </c>
    </row>
    <row r="46" spans="1:15" x14ac:dyDescent="0.2">
      <c r="A46" s="2" t="s">
        <v>46</v>
      </c>
      <c r="B46" s="38">
        <v>43350.101999999999</v>
      </c>
    </row>
    <row r="47" spans="1:15" x14ac:dyDescent="0.2">
      <c r="A47" s="2" t="s">
        <v>47</v>
      </c>
      <c r="B47" s="38">
        <v>18954.473999999998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2761.848</v>
      </c>
    </row>
    <row r="50" spans="1:8" x14ac:dyDescent="0.2">
      <c r="A50" s="2" t="s">
        <v>50</v>
      </c>
      <c r="H50" s="36">
        <v>67708.899999999994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35">
        <v>100747.84600000006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B33" sqref="B33:B38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e">
        <f>#REF!</f>
        <v>#REF!</v>
      </c>
      <c r="F3" s="5" t="e">
        <f>#REF!</f>
        <v>#REF!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5760.59</v>
      </c>
      <c r="D10" s="49"/>
      <c r="E10" s="48">
        <v>7466.21</v>
      </c>
      <c r="F10" s="49"/>
      <c r="G10" s="9">
        <v>7972.17</v>
      </c>
      <c r="H10" s="9"/>
      <c r="I10" s="9">
        <v>9175.74</v>
      </c>
      <c r="J10" s="9"/>
      <c r="K10" s="50">
        <v>3415.33</v>
      </c>
      <c r="L10" s="33"/>
    </row>
    <row r="11" spans="1:15" x14ac:dyDescent="0.2">
      <c r="D11" s="22"/>
      <c r="E11" s="22"/>
      <c r="F11" s="22"/>
      <c r="G11" s="22"/>
      <c r="K11" s="22"/>
      <c r="L11" s="33"/>
    </row>
    <row r="12" spans="1:15" x14ac:dyDescent="0.2">
      <c r="A12" s="2" t="s">
        <v>15</v>
      </c>
      <c r="J12" s="22"/>
      <c r="L12" s="23"/>
    </row>
    <row r="13" spans="1:15" x14ac:dyDescent="0.2">
      <c r="A13" s="2" t="s">
        <v>16</v>
      </c>
      <c r="D13" s="24">
        <v>3107.76</v>
      </c>
      <c r="J13" s="22"/>
      <c r="L13" s="23"/>
    </row>
    <row r="14" spans="1:15" ht="12.75" customHeight="1" x14ac:dyDescent="0.2">
      <c r="A14" s="2" t="s">
        <v>17</v>
      </c>
      <c r="L14" s="51"/>
    </row>
    <row r="15" spans="1:15" ht="12.75" customHeight="1" x14ac:dyDescent="0.2">
      <c r="A15" s="26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8"/>
      <c r="M15" s="26"/>
      <c r="N15" s="26"/>
      <c r="O15" s="26"/>
    </row>
    <row r="16" spans="1:15" x14ac:dyDescent="0.2">
      <c r="A16" s="2" t="s">
        <v>19</v>
      </c>
      <c r="B16" s="29"/>
      <c r="F16" s="30">
        <v>1849.48</v>
      </c>
      <c r="K16" s="22"/>
      <c r="L16" s="22"/>
    </row>
    <row r="17" spans="1:17" x14ac:dyDescent="0.2">
      <c r="A17" s="2" t="s">
        <v>20</v>
      </c>
      <c r="B17" s="29"/>
      <c r="E17" s="30">
        <v>767718.58</v>
      </c>
      <c r="H17" s="31"/>
      <c r="K17" s="22"/>
      <c r="L17" s="22"/>
      <c r="M17" s="22"/>
      <c r="Q17" s="22"/>
    </row>
    <row r="18" spans="1:17" x14ac:dyDescent="0.2">
      <c r="A18" s="2" t="s">
        <v>21</v>
      </c>
      <c r="H18" s="32">
        <v>1.6389880000000001E-3</v>
      </c>
      <c r="K18" s="33"/>
      <c r="L18" s="33"/>
      <c r="M18" s="22"/>
      <c r="Q18" s="22"/>
    </row>
    <row r="19" spans="1:17" x14ac:dyDescent="0.2">
      <c r="A19" s="2" t="s">
        <v>22</v>
      </c>
      <c r="F19" s="34">
        <v>377.26499999999999</v>
      </c>
      <c r="K19" s="22"/>
      <c r="Q19" s="22"/>
    </row>
    <row r="20" spans="1:17" x14ac:dyDescent="0.2">
      <c r="A20" s="2" t="s">
        <v>23</v>
      </c>
      <c r="J20" s="35" t="s">
        <v>24</v>
      </c>
      <c r="K20" s="23"/>
      <c r="M20" s="22"/>
    </row>
    <row r="21" spans="1:17" x14ac:dyDescent="0.2">
      <c r="A21" s="2" t="s">
        <v>25</v>
      </c>
      <c r="K21" s="22"/>
      <c r="L21" s="22"/>
      <c r="M21" s="22"/>
      <c r="O21" s="29"/>
    </row>
    <row r="22" spans="1:17" x14ac:dyDescent="0.2">
      <c r="A22" s="2" t="s">
        <v>26</v>
      </c>
      <c r="B22" s="36">
        <f>SUM(B24:B28)</f>
        <v>103.85599999999999</v>
      </c>
      <c r="K22" s="22"/>
      <c r="L22" s="37"/>
      <c r="O22" s="29"/>
    </row>
    <row r="23" spans="1:17" x14ac:dyDescent="0.2">
      <c r="A23" s="2" t="s">
        <v>27</v>
      </c>
      <c r="J23" s="22"/>
      <c r="K23" s="22"/>
      <c r="N23" s="22"/>
    </row>
    <row r="24" spans="1:17" x14ac:dyDescent="0.2">
      <c r="A24" s="2" t="s">
        <v>28</v>
      </c>
      <c r="B24" s="36">
        <v>-7.0000000000000001E-3</v>
      </c>
      <c r="J24" s="22"/>
      <c r="K24" s="23"/>
    </row>
    <row r="25" spans="1:17" x14ac:dyDescent="0.2">
      <c r="A25" s="2" t="s">
        <v>29</v>
      </c>
      <c r="B25" s="38">
        <v>71.238</v>
      </c>
      <c r="K25" s="22"/>
      <c r="O25" s="22"/>
      <c r="P25" s="22"/>
    </row>
    <row r="26" spans="1:17" x14ac:dyDescent="0.2">
      <c r="A26" s="2" t="s">
        <v>30</v>
      </c>
      <c r="B26" s="38">
        <v>28.870999999999999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3.754</v>
      </c>
      <c r="P28" s="40"/>
    </row>
    <row r="29" spans="1:17" x14ac:dyDescent="0.2">
      <c r="A29" s="2" t="s">
        <v>33</v>
      </c>
      <c r="G29" s="36">
        <v>108.334</v>
      </c>
    </row>
    <row r="30" spans="1:17" x14ac:dyDescent="0.2">
      <c r="A30" s="2" t="s">
        <v>34</v>
      </c>
      <c r="I30" s="36">
        <f>SUM(B33:B38)</f>
        <v>30.201999999999995</v>
      </c>
      <c r="K30" s="22"/>
      <c r="L30" s="29"/>
    </row>
    <row r="31" spans="1:17" x14ac:dyDescent="0.2">
      <c r="A31" s="2" t="s">
        <v>27</v>
      </c>
      <c r="E31" s="33"/>
      <c r="F31" s="33"/>
      <c r="K31" s="22"/>
    </row>
    <row r="32" spans="1:17" x14ac:dyDescent="0.2">
      <c r="A32" s="2" t="s">
        <v>35</v>
      </c>
      <c r="B32" s="36"/>
      <c r="C32" s="33"/>
      <c r="D32" s="33"/>
    </row>
    <row r="33" spans="1:15" x14ac:dyDescent="0.2">
      <c r="A33" s="2" t="s">
        <v>36</v>
      </c>
      <c r="B33" s="38">
        <v>0.47799999999999998</v>
      </c>
      <c r="C33" s="41"/>
      <c r="D33" s="33"/>
      <c r="E33" s="33"/>
      <c r="F33" s="22"/>
      <c r="H33" s="40"/>
      <c r="J33" s="42"/>
    </row>
    <row r="34" spans="1:15" x14ac:dyDescent="0.2">
      <c r="A34" s="2" t="s">
        <v>37</v>
      </c>
      <c r="B34" s="38">
        <v>0.78800000000000003</v>
      </c>
      <c r="C34" s="41"/>
      <c r="D34" s="33"/>
      <c r="E34" s="33"/>
      <c r="F34" s="22"/>
      <c r="H34" s="40"/>
      <c r="I34" s="22"/>
      <c r="J34" s="42"/>
      <c r="K34" s="22"/>
    </row>
    <row r="35" spans="1:15" x14ac:dyDescent="0.2">
      <c r="A35" s="2" t="s">
        <v>38</v>
      </c>
      <c r="B35" s="38">
        <v>0.27800000000000002</v>
      </c>
      <c r="C35" s="41"/>
      <c r="D35" s="33"/>
      <c r="E35" s="33"/>
      <c r="F35" s="22"/>
      <c r="H35" s="40"/>
      <c r="I35" s="22"/>
      <c r="J35" s="42"/>
    </row>
    <row r="36" spans="1:15" x14ac:dyDescent="0.2">
      <c r="A36" s="2" t="s">
        <v>39</v>
      </c>
      <c r="D36" s="33"/>
      <c r="E36" s="33"/>
      <c r="F36" s="22"/>
      <c r="G36" s="22"/>
      <c r="H36" s="40"/>
      <c r="J36" s="42"/>
    </row>
    <row r="37" spans="1:15" x14ac:dyDescent="0.2">
      <c r="A37" s="2" t="s">
        <v>36</v>
      </c>
      <c r="B37" s="38">
        <v>31.228999999999999</v>
      </c>
      <c r="C37" s="41"/>
      <c r="D37" s="33"/>
      <c r="E37" s="33"/>
      <c r="F37" s="22"/>
      <c r="H37" s="40"/>
      <c r="J37" s="42"/>
    </row>
    <row r="38" spans="1:15" x14ac:dyDescent="0.2">
      <c r="A38" s="2" t="s">
        <v>38</v>
      </c>
      <c r="B38" s="38">
        <v>-2.5710000000000002</v>
      </c>
      <c r="C38" s="41"/>
      <c r="D38" s="33"/>
      <c r="E38" s="33"/>
      <c r="F38" s="22"/>
      <c r="J38" s="43"/>
    </row>
    <row r="39" spans="1:15" x14ac:dyDescent="0.2">
      <c r="A39" s="2" t="s">
        <v>40</v>
      </c>
      <c r="G39" s="36">
        <v>233522.80300000001</v>
      </c>
      <c r="I39" s="29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0.36699999999999999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65096.625999999989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30.202000000000002</v>
      </c>
    </row>
    <row r="46" spans="1:15" x14ac:dyDescent="0.2">
      <c r="A46" s="2" t="s">
        <v>46</v>
      </c>
      <c r="B46" s="38">
        <v>43350.101999999999</v>
      </c>
    </row>
    <row r="47" spans="1:15" x14ac:dyDescent="0.2">
      <c r="A47" s="2" t="s">
        <v>47</v>
      </c>
      <c r="B47" s="38">
        <v>18954.473999999998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2761.848</v>
      </c>
    </row>
    <row r="50" spans="1:8" x14ac:dyDescent="0.2">
      <c r="A50" s="2" t="s">
        <v>50</v>
      </c>
      <c r="H50" s="36">
        <v>67708.899999999994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35">
        <v>100747.84600000006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B33" sqref="B33:B38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e">
        <f>'1.3'!E3</f>
        <v>#REF!</v>
      </c>
      <c r="F3" s="5" t="e">
        <f>'1.3'!F3</f>
        <v>#REF!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5747.98</v>
      </c>
      <c r="D10" s="49"/>
      <c r="E10" s="48">
        <v>7453.6</v>
      </c>
      <c r="F10" s="49"/>
      <c r="G10" s="48">
        <v>7959.56</v>
      </c>
      <c r="H10" s="49"/>
      <c r="I10" s="9">
        <v>9163.1299999999992</v>
      </c>
      <c r="J10" s="9"/>
      <c r="K10" s="52">
        <v>3402.72</v>
      </c>
      <c r="L10" s="33"/>
    </row>
    <row r="11" spans="1:15" x14ac:dyDescent="0.2">
      <c r="D11" s="22"/>
      <c r="E11" s="22"/>
      <c r="F11" s="22"/>
      <c r="G11" s="22"/>
      <c r="K11" s="22"/>
      <c r="L11" s="33"/>
    </row>
    <row r="12" spans="1:15" x14ac:dyDescent="0.2">
      <c r="A12" s="2" t="s">
        <v>15</v>
      </c>
      <c r="J12" s="22"/>
      <c r="L12" s="23"/>
    </row>
    <row r="13" spans="1:15" x14ac:dyDescent="0.2">
      <c r="A13" s="2" t="s">
        <v>16</v>
      </c>
      <c r="D13" s="24">
        <v>3107.76</v>
      </c>
      <c r="J13" s="22"/>
      <c r="L13" s="25"/>
    </row>
    <row r="14" spans="1:15" ht="12.75" customHeight="1" x14ac:dyDescent="0.2">
      <c r="A14" s="2" t="s">
        <v>17</v>
      </c>
      <c r="L14" s="25"/>
    </row>
    <row r="15" spans="1:15" ht="12.75" customHeight="1" x14ac:dyDescent="0.2">
      <c r="A15" s="26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8"/>
      <c r="M15" s="26"/>
      <c r="N15" s="26"/>
      <c r="O15" s="26"/>
    </row>
    <row r="16" spans="1:15" x14ac:dyDescent="0.2">
      <c r="A16" s="2" t="s">
        <v>19</v>
      </c>
      <c r="B16" s="29"/>
      <c r="F16" s="30">
        <v>1849.48</v>
      </c>
      <c r="K16" s="22"/>
      <c r="L16" s="22"/>
    </row>
    <row r="17" spans="1:17" x14ac:dyDescent="0.2">
      <c r="A17" s="2" t="s">
        <v>20</v>
      </c>
      <c r="B17" s="29"/>
      <c r="E17" s="30">
        <v>767718.58</v>
      </c>
      <c r="H17" s="31"/>
      <c r="K17" s="22"/>
      <c r="L17" s="22"/>
      <c r="M17" s="22"/>
      <c r="Q17" s="22"/>
    </row>
    <row r="18" spans="1:17" x14ac:dyDescent="0.2">
      <c r="A18" s="2" t="s">
        <v>21</v>
      </c>
      <c r="H18" s="32">
        <v>1.6389880000000001E-3</v>
      </c>
      <c r="K18" s="33"/>
      <c r="L18" s="33"/>
      <c r="M18" s="22"/>
      <c r="Q18" s="22"/>
    </row>
    <row r="19" spans="1:17" x14ac:dyDescent="0.2">
      <c r="A19" s="2" t="s">
        <v>22</v>
      </c>
      <c r="F19" s="34">
        <v>377.26499999999999</v>
      </c>
      <c r="K19" s="22"/>
      <c r="Q19" s="22"/>
    </row>
    <row r="20" spans="1:17" x14ac:dyDescent="0.2">
      <c r="A20" s="2" t="s">
        <v>23</v>
      </c>
      <c r="J20" s="35" t="s">
        <v>24</v>
      </c>
      <c r="K20" s="23"/>
      <c r="M20" s="22"/>
    </row>
    <row r="21" spans="1:17" x14ac:dyDescent="0.2">
      <c r="A21" s="2" t="s">
        <v>25</v>
      </c>
      <c r="K21" s="22"/>
      <c r="L21" s="22"/>
      <c r="M21" s="22"/>
      <c r="O21" s="29"/>
    </row>
    <row r="22" spans="1:17" x14ac:dyDescent="0.2">
      <c r="A22" s="2" t="s">
        <v>26</v>
      </c>
      <c r="B22" s="36">
        <f>SUM(B24:B28)</f>
        <v>103.85599999999999</v>
      </c>
      <c r="K22" s="22"/>
      <c r="L22" s="37"/>
      <c r="O22" s="29"/>
    </row>
    <row r="23" spans="1:17" x14ac:dyDescent="0.2">
      <c r="A23" s="2" t="s">
        <v>27</v>
      </c>
      <c r="J23" s="22"/>
      <c r="K23" s="22"/>
      <c r="N23" s="22"/>
    </row>
    <row r="24" spans="1:17" x14ac:dyDescent="0.2">
      <c r="A24" s="2" t="s">
        <v>28</v>
      </c>
      <c r="B24" s="36">
        <v>-7.0000000000000001E-3</v>
      </c>
      <c r="J24" s="22"/>
      <c r="K24" s="23"/>
    </row>
    <row r="25" spans="1:17" x14ac:dyDescent="0.2">
      <c r="A25" s="2" t="s">
        <v>29</v>
      </c>
      <c r="B25" s="38">
        <v>71.238</v>
      </c>
      <c r="K25" s="22"/>
      <c r="O25" s="22"/>
      <c r="P25" s="22"/>
    </row>
    <row r="26" spans="1:17" x14ac:dyDescent="0.2">
      <c r="A26" s="2" t="s">
        <v>30</v>
      </c>
      <c r="B26" s="38">
        <v>28.870999999999999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3.754</v>
      </c>
      <c r="P28" s="40"/>
    </row>
    <row r="29" spans="1:17" x14ac:dyDescent="0.2">
      <c r="A29" s="2" t="s">
        <v>33</v>
      </c>
      <c r="G29" s="36">
        <v>108.334</v>
      </c>
    </row>
    <row r="30" spans="1:17" x14ac:dyDescent="0.2">
      <c r="A30" s="2" t="s">
        <v>34</v>
      </c>
      <c r="I30" s="36">
        <f>SUM(B33:B38)</f>
        <v>30.201999999999995</v>
      </c>
      <c r="K30" s="22"/>
      <c r="L30" s="29"/>
    </row>
    <row r="31" spans="1:17" x14ac:dyDescent="0.2">
      <c r="A31" s="2" t="s">
        <v>27</v>
      </c>
      <c r="E31" s="33"/>
      <c r="F31" s="33"/>
      <c r="K31" s="22"/>
    </row>
    <row r="32" spans="1:17" x14ac:dyDescent="0.2">
      <c r="A32" s="2" t="s">
        <v>35</v>
      </c>
      <c r="B32" s="36"/>
      <c r="C32" s="33"/>
      <c r="D32" s="33"/>
    </row>
    <row r="33" spans="1:15" x14ac:dyDescent="0.2">
      <c r="A33" s="2" t="s">
        <v>36</v>
      </c>
      <c r="B33" s="38">
        <v>0.47799999999999998</v>
      </c>
      <c r="C33" s="41"/>
      <c r="D33" s="33"/>
      <c r="E33" s="33"/>
      <c r="F33" s="22"/>
      <c r="H33" s="40"/>
      <c r="J33" s="42"/>
    </row>
    <row r="34" spans="1:15" x14ac:dyDescent="0.2">
      <c r="A34" s="2" t="s">
        <v>37</v>
      </c>
      <c r="B34" s="38">
        <v>0.78800000000000003</v>
      </c>
      <c r="C34" s="41"/>
      <c r="D34" s="33"/>
      <c r="E34" s="33"/>
      <c r="F34" s="22"/>
      <c r="H34" s="40"/>
      <c r="I34" s="22"/>
      <c r="J34" s="42"/>
      <c r="K34" s="22"/>
    </row>
    <row r="35" spans="1:15" x14ac:dyDescent="0.2">
      <c r="A35" s="2" t="s">
        <v>38</v>
      </c>
      <c r="B35" s="38">
        <v>0.27800000000000002</v>
      </c>
      <c r="C35" s="41"/>
      <c r="D35" s="33"/>
      <c r="E35" s="33"/>
      <c r="F35" s="22"/>
      <c r="H35" s="40"/>
      <c r="I35" s="22"/>
      <c r="J35" s="42"/>
    </row>
    <row r="36" spans="1:15" x14ac:dyDescent="0.2">
      <c r="A36" s="2" t="s">
        <v>39</v>
      </c>
      <c r="D36" s="33"/>
      <c r="E36" s="33"/>
      <c r="F36" s="22"/>
      <c r="G36" s="22"/>
      <c r="H36" s="40"/>
      <c r="J36" s="42"/>
    </row>
    <row r="37" spans="1:15" x14ac:dyDescent="0.2">
      <c r="A37" s="2" t="s">
        <v>36</v>
      </c>
      <c r="B37" s="38">
        <v>31.228999999999999</v>
      </c>
      <c r="C37" s="41"/>
      <c r="D37" s="33"/>
      <c r="E37" s="33"/>
      <c r="F37" s="22"/>
      <c r="H37" s="40"/>
      <c r="J37" s="42"/>
    </row>
    <row r="38" spans="1:15" x14ac:dyDescent="0.2">
      <c r="A38" s="2" t="s">
        <v>38</v>
      </c>
      <c r="B38" s="38">
        <v>-2.5710000000000002</v>
      </c>
      <c r="C38" s="41"/>
      <c r="D38" s="33"/>
      <c r="E38" s="33"/>
      <c r="F38" s="22"/>
      <c r="J38" s="43"/>
    </row>
    <row r="39" spans="1:15" x14ac:dyDescent="0.2">
      <c r="A39" s="2" t="s">
        <v>40</v>
      </c>
      <c r="G39" s="36">
        <v>233522.80300000001</v>
      </c>
      <c r="I39" s="29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>
        <v>0.36699999999999999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65096.625999999989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30.202000000000002</v>
      </c>
    </row>
    <row r="46" spans="1:15" x14ac:dyDescent="0.2">
      <c r="A46" s="2" t="s">
        <v>46</v>
      </c>
      <c r="B46" s="38">
        <v>43350.101999999999</v>
      </c>
    </row>
    <row r="47" spans="1:15" x14ac:dyDescent="0.2">
      <c r="A47" s="2" t="s">
        <v>47</v>
      </c>
      <c r="B47" s="38">
        <v>18954.473999999998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2761.848</v>
      </c>
    </row>
    <row r="50" spans="1:8" x14ac:dyDescent="0.2">
      <c r="A50" s="2" t="s">
        <v>50</v>
      </c>
      <c r="H50" s="36">
        <v>67708.899999999994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35">
        <v>100747.84600000006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6" width="18.7109375" style="54" customWidth="1"/>
    <col min="7" max="16384" width="9.140625" style="54"/>
  </cols>
  <sheetData>
    <row r="2" spans="1:254" ht="42" customHeight="1" x14ac:dyDescent="0.3">
      <c r="A2" s="53" t="s">
        <v>66</v>
      </c>
      <c r="B2" s="53"/>
      <c r="C2" s="53"/>
      <c r="D2" s="53"/>
      <c r="E2" s="53"/>
      <c r="F2" s="53"/>
    </row>
    <row r="3" spans="1:254" ht="14.25" customHeight="1" x14ac:dyDescent="0.3">
      <c r="A3" s="55" t="s">
        <v>1</v>
      </c>
      <c r="B3" s="55"/>
      <c r="C3" s="56" t="s">
        <v>67</v>
      </c>
      <c r="D3" s="57" t="s">
        <v>68</v>
      </c>
      <c r="E3" s="58"/>
    </row>
    <row r="4" spans="1:254" ht="16.5" customHeight="1" x14ac:dyDescent="0.3">
      <c r="A4" s="59" t="s">
        <v>2</v>
      </c>
      <c r="B4" s="59"/>
      <c r="C4" s="60" t="s">
        <v>3</v>
      </c>
      <c r="D4" s="60" t="s">
        <v>4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5</v>
      </c>
      <c r="B5" s="62"/>
      <c r="C5" s="62"/>
      <c r="D5" s="62"/>
      <c r="E5" s="62"/>
      <c r="F5" s="62"/>
      <c r="G5" s="63"/>
      <c r="H5" s="63"/>
    </row>
    <row r="6" spans="1:254" ht="21" customHeight="1" x14ac:dyDescent="0.3">
      <c r="A6" s="62"/>
      <c r="B6" s="62"/>
      <c r="C6" s="62"/>
      <c r="D6" s="62"/>
      <c r="E6" s="62"/>
      <c r="F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69</v>
      </c>
      <c r="B8" s="66"/>
      <c r="C8" s="66"/>
      <c r="D8" s="66"/>
      <c r="E8" s="66"/>
    </row>
    <row r="9" spans="1:254" ht="32.25" customHeight="1" x14ac:dyDescent="0.3">
      <c r="A9" s="46" t="s">
        <v>70</v>
      </c>
      <c r="B9" s="46" t="s">
        <v>71</v>
      </c>
      <c r="C9" s="46" t="s">
        <v>72</v>
      </c>
      <c r="D9" s="46" t="s">
        <v>73</v>
      </c>
      <c r="E9" s="67" t="s">
        <v>74</v>
      </c>
      <c r="F9" s="68" t="s">
        <v>75</v>
      </c>
    </row>
    <row r="10" spans="1:254" ht="52.5" customHeight="1" x14ac:dyDescent="0.3">
      <c r="A10" s="46"/>
      <c r="B10" s="46"/>
      <c r="C10" s="46"/>
      <c r="D10" s="46"/>
      <c r="E10" s="69"/>
      <c r="F10" s="69"/>
    </row>
    <row r="11" spans="1:254" x14ac:dyDescent="0.3">
      <c r="A11" s="70">
        <v>1</v>
      </c>
      <c r="B11" s="70" t="s">
        <v>76</v>
      </c>
      <c r="C11" s="70">
        <v>3</v>
      </c>
      <c r="D11" s="70">
        <v>4</v>
      </c>
      <c r="E11" s="70">
        <v>5</v>
      </c>
      <c r="F11" s="70">
        <v>6</v>
      </c>
    </row>
    <row r="12" spans="1:254" ht="63.75" x14ac:dyDescent="0.3">
      <c r="A12" s="71" t="s">
        <v>77</v>
      </c>
      <c r="B12" s="72">
        <f>C12+D12+E12+F12</f>
        <v>3763.5600000000004</v>
      </c>
      <c r="C12" s="72">
        <v>3107.76</v>
      </c>
      <c r="D12" s="72">
        <v>4.8099999999999996</v>
      </c>
      <c r="E12" s="73">
        <v>650.99</v>
      </c>
      <c r="F12" s="73">
        <v>0</v>
      </c>
    </row>
    <row r="13" spans="1:254" ht="63.75" x14ac:dyDescent="0.3">
      <c r="A13" s="71" t="s">
        <v>78</v>
      </c>
      <c r="B13" s="72">
        <f>C13+D13+E13+F13</f>
        <v>3415.33</v>
      </c>
      <c r="C13" s="72">
        <f>C12</f>
        <v>3107.76</v>
      </c>
      <c r="D13" s="72">
        <f>D12</f>
        <v>4.8099999999999996</v>
      </c>
      <c r="E13" s="73">
        <v>302.76</v>
      </c>
      <c r="F13" s="73">
        <v>0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2024-08-12T13:52:44Z</dcterms:created>
  <dcterms:modified xsi:type="dcterms:W3CDTF">2024-08-12T13:58:51Z</dcterms:modified>
</cp:coreProperties>
</file>